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Punctaj" sheetId="1" r:id="rId1"/>
    <sheet name="Împărțire" sheetId="2" r:id="rId2"/>
    <sheet name="Date Site" sheetId="3" r:id="rId3"/>
  </sheets>
  <definedNames/>
  <calcPr fullCalcOnLoad="1"/>
</workbook>
</file>

<file path=xl/sharedStrings.xml><?xml version="1.0" encoding="utf-8"?>
<sst xmlns="http://schemas.openxmlformats.org/spreadsheetml/2006/main" count="54" uniqueCount="21">
  <si>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</si>
  <si>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</si>
  <si>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</si>
  <si>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</si>
  <si>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</si>
  <si>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</si>
  <si>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</si>
  <si>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</si>
  <si>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Nr.crt.</t>
  </si>
  <si>
    <t>FURNIZORI</t>
  </si>
  <si>
    <t>TOTAL</t>
  </si>
  <si>
    <t>PUNCTAJ</t>
  </si>
  <si>
    <t>VAL.PUNCT</t>
  </si>
  <si>
    <t>VALOARE TOTALĂ</t>
  </si>
  <si>
    <t>VAL. PUNCT :</t>
  </si>
  <si>
    <t>ALOCARE SUME ÎNGRIJIRI LA DOMICILIU DUPĂ SUPLIMENTARE BUGET NOIEMBRIE 2018</t>
  </si>
  <si>
    <t>VAL. SUPLIM. BUGET : 83.000</t>
  </si>
  <si>
    <t>Val. împ.egal pe lună.</t>
  </si>
  <si>
    <t>Suplim.nov</t>
  </si>
  <si>
    <t>Suplim.dec</t>
  </si>
  <si>
    <t>ALOCARE SUME ÎNGRIJIRI LA DOMICILIU DUPĂ SUPLIMENTARE BUGET NOV.2018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</si>
</sst>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7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1">
      <selection activeCell="A2" sqref="A1:IV16384"/>
    </sheetView>
  </sheetViews>
  <sheetFormatPr defaultColWidth="9.140625" defaultRowHeight="12.75"/>
  <cols>
    <col min="2" max="2" width="46.421875" style="0" customWidth="1"/>
    <col min="3" max="3" width="23.00390625" style="0" customWidth="1"/>
    <col min="4" max="4" width="16.57421875" style="0" customWidth="1"/>
    <col min="5" max="5" width="23.00390625" style="0" customWidth="1"/>
    <col min="6" max="6" width="20.421875" style="0" customWidth="1"/>
  </cols>
  <sheetData>
    <row r="3" ht="15.75">
      <c r="B3" s="10" t="s">
        <v>15</v>
      </c>
    </row>
    <row r="5" spans="1:6" ht="12.75">
      <c r="A5" s="6" t="s">
        <v>8</v>
      </c>
      <c r="B5" s="7" t="s">
        <v>9</v>
      </c>
      <c r="C5" s="7" t="s">
        <v>11</v>
      </c>
      <c r="D5" s="6" t="s">
        <v>12</v>
      </c>
      <c r="E5" s="6" t="s">
        <v>13</v>
      </c>
      <c r="F5" s="14" t="s">
        <v>17</v>
      </c>
    </row>
    <row r="6" spans="1:6" ht="12.75">
      <c r="A6" s="1">
        <v>1</v>
      </c>
      <c r="B6" s="2" t="s">
        <v>0</v>
      </c>
      <c r="C6" s="1">
        <v>88.45</v>
      </c>
      <c r="D6" s="9">
        <v>58.71014518</v>
      </c>
      <c r="E6" s="13">
        <f>ROUND(C6*D6,0)</f>
        <v>5193</v>
      </c>
      <c r="F6" s="1">
        <f>E6/2</f>
        <v>2596.5</v>
      </c>
    </row>
    <row r="7" spans="1:6" ht="12.75">
      <c r="A7" s="1">
        <v>2</v>
      </c>
      <c r="B7" s="3" t="s">
        <v>1</v>
      </c>
      <c r="C7" s="1">
        <v>106.886</v>
      </c>
      <c r="D7" s="9">
        <v>58.71014518</v>
      </c>
      <c r="E7" s="13">
        <f aca="true" t="shared" si="0" ref="E7:E13">ROUND(C7*D7,0)</f>
        <v>6275</v>
      </c>
      <c r="F7" s="1">
        <f aca="true" t="shared" si="1" ref="F7:F13">E7/2</f>
        <v>3137.5</v>
      </c>
    </row>
    <row r="8" spans="1:6" ht="12.75">
      <c r="A8" s="1">
        <v>3</v>
      </c>
      <c r="B8" s="3" t="s">
        <v>2</v>
      </c>
      <c r="C8" s="1">
        <v>108.725</v>
      </c>
      <c r="D8" s="9">
        <v>58.71014518</v>
      </c>
      <c r="E8" s="13">
        <f t="shared" si="0"/>
        <v>6383</v>
      </c>
      <c r="F8" s="1">
        <f t="shared" si="1"/>
        <v>3191.5</v>
      </c>
    </row>
    <row r="9" spans="1:6" ht="12.75">
      <c r="A9" s="1">
        <v>4</v>
      </c>
      <c r="B9" s="3" t="s">
        <v>3</v>
      </c>
      <c r="C9" s="1">
        <v>47.893</v>
      </c>
      <c r="D9" s="9">
        <v>58.71014518</v>
      </c>
      <c r="E9" s="13">
        <f t="shared" si="0"/>
        <v>2812</v>
      </c>
      <c r="F9" s="1">
        <f t="shared" si="1"/>
        <v>1406</v>
      </c>
    </row>
    <row r="10" spans="1:6" ht="12.75">
      <c r="A10" s="1">
        <v>5</v>
      </c>
      <c r="B10" s="3" t="s">
        <v>4</v>
      </c>
      <c r="C10" s="8">
        <v>823.356</v>
      </c>
      <c r="D10" s="9">
        <v>58.71014518</v>
      </c>
      <c r="E10" s="13">
        <f t="shared" si="0"/>
        <v>48339</v>
      </c>
      <c r="F10" s="1">
        <f t="shared" si="1"/>
        <v>24169.5</v>
      </c>
    </row>
    <row r="11" spans="1:6" ht="12.75">
      <c r="A11" s="1">
        <v>6</v>
      </c>
      <c r="B11" s="3" t="s">
        <v>5</v>
      </c>
      <c r="C11" s="1">
        <v>57.429</v>
      </c>
      <c r="D11" s="9">
        <v>58.71014518</v>
      </c>
      <c r="E11" s="13">
        <f t="shared" si="0"/>
        <v>3372</v>
      </c>
      <c r="F11" s="1">
        <f t="shared" si="1"/>
        <v>1686</v>
      </c>
    </row>
    <row r="12" spans="1:6" ht="12.75">
      <c r="A12" s="1">
        <v>7</v>
      </c>
      <c r="B12" s="4" t="s">
        <v>6</v>
      </c>
      <c r="C12" s="1">
        <v>65.558</v>
      </c>
      <c r="D12" s="9">
        <v>58.71014518</v>
      </c>
      <c r="E12" s="13">
        <f t="shared" si="0"/>
        <v>3849</v>
      </c>
      <c r="F12" s="1">
        <f t="shared" si="1"/>
        <v>1924.5</v>
      </c>
    </row>
    <row r="13" spans="1:6" ht="12.75">
      <c r="A13" s="1">
        <v>8</v>
      </c>
      <c r="B13" s="5" t="s">
        <v>7</v>
      </c>
      <c r="C13" s="1">
        <v>115.428</v>
      </c>
      <c r="D13" s="9">
        <v>58.71014518</v>
      </c>
      <c r="E13" s="13">
        <f t="shared" si="0"/>
        <v>6777</v>
      </c>
      <c r="F13" s="1">
        <f t="shared" si="1"/>
        <v>3388.5</v>
      </c>
    </row>
    <row r="14" spans="1:6" ht="12.75">
      <c r="A14" s="1"/>
      <c r="B14" s="7" t="s">
        <v>10</v>
      </c>
      <c r="C14" s="1">
        <f>SUM(C6:C13)</f>
        <v>1413.725</v>
      </c>
      <c r="D14" s="9"/>
      <c r="E14" s="13">
        <f>SUM(E6:E13)</f>
        <v>83000</v>
      </c>
      <c r="F14" s="1">
        <f>SUM(F6:F13)</f>
        <v>41500</v>
      </c>
    </row>
    <row r="19" spans="2:3" ht="20.25">
      <c r="B19" s="11" t="s">
        <v>16</v>
      </c>
      <c r="C19" s="12"/>
    </row>
    <row r="20" spans="2:3" ht="20.25">
      <c r="B20" s="11"/>
      <c r="C20" s="12"/>
    </row>
    <row r="21" spans="2:3" ht="20.25">
      <c r="B21" s="11" t="s">
        <v>14</v>
      </c>
      <c r="C21" s="11">
        <f>83000/1413.725</f>
        <v>58.71014518382288</v>
      </c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:IV16384"/>
    </sheetView>
  </sheetViews>
  <sheetFormatPr defaultColWidth="9.140625" defaultRowHeight="12.75"/>
  <cols>
    <col min="2" max="2" width="46.421875" style="0" customWidth="1"/>
    <col min="3" max="3" width="15.57421875" style="0" customWidth="1"/>
    <col min="4" max="4" width="16.57421875" style="0" customWidth="1"/>
    <col min="5" max="5" width="17.421875" style="0" customWidth="1"/>
    <col min="6" max="6" width="12.140625" style="0" customWidth="1"/>
    <col min="7" max="7" width="10.7109375" style="0" customWidth="1"/>
  </cols>
  <sheetData>
    <row r="3" ht="15.75">
      <c r="B3" s="10" t="s">
        <v>15</v>
      </c>
    </row>
    <row r="5" spans="1:7" ht="12.75">
      <c r="A5" s="6" t="s">
        <v>8</v>
      </c>
      <c r="B5" s="7" t="s">
        <v>9</v>
      </c>
      <c r="C5" s="7" t="s">
        <v>11</v>
      </c>
      <c r="D5" s="6" t="s">
        <v>12</v>
      </c>
      <c r="E5" s="6" t="s">
        <v>13</v>
      </c>
      <c r="F5" s="14" t="s">
        <v>18</v>
      </c>
      <c r="G5" s="6" t="s">
        <v>19</v>
      </c>
    </row>
    <row r="6" spans="1:8" ht="12.75">
      <c r="A6" s="1">
        <v>1</v>
      </c>
      <c r="B6" s="2" t="s">
        <v>0</v>
      </c>
      <c r="C6" s="1">
        <v>88.45</v>
      </c>
      <c r="D6" s="9">
        <v>58.71014518</v>
      </c>
      <c r="E6" s="13">
        <f>ROUND(C6*D6,0)</f>
        <v>5193</v>
      </c>
      <c r="F6" s="15">
        <v>4296</v>
      </c>
      <c r="G6" s="15">
        <v>897</v>
      </c>
      <c r="H6" s="16">
        <f>F6+G6</f>
        <v>5193</v>
      </c>
    </row>
    <row r="7" spans="1:8" ht="12.75">
      <c r="A7" s="1">
        <v>2</v>
      </c>
      <c r="B7" s="3" t="s">
        <v>1</v>
      </c>
      <c r="C7" s="1">
        <v>106.886</v>
      </c>
      <c r="D7" s="9">
        <v>58.71014518</v>
      </c>
      <c r="E7" s="13">
        <f aca="true" t="shared" si="0" ref="E7:E13">ROUND(C7*D7,0)</f>
        <v>6275</v>
      </c>
      <c r="F7" s="15">
        <v>6275</v>
      </c>
      <c r="G7" s="15">
        <v>0</v>
      </c>
      <c r="H7" s="16">
        <f aca="true" t="shared" si="1" ref="H7:H14">F7+G7</f>
        <v>6275</v>
      </c>
    </row>
    <row r="8" spans="1:8" ht="12.75">
      <c r="A8" s="1">
        <v>3</v>
      </c>
      <c r="B8" s="3" t="s">
        <v>2</v>
      </c>
      <c r="C8" s="1">
        <v>108.725</v>
      </c>
      <c r="D8" s="9">
        <v>58.71014518</v>
      </c>
      <c r="E8" s="13">
        <f t="shared" si="0"/>
        <v>6383</v>
      </c>
      <c r="F8" s="15">
        <v>0</v>
      </c>
      <c r="G8" s="15">
        <v>6383</v>
      </c>
      <c r="H8" s="16">
        <f t="shared" si="1"/>
        <v>6383</v>
      </c>
    </row>
    <row r="9" spans="1:8" ht="12.75">
      <c r="A9" s="1">
        <v>4</v>
      </c>
      <c r="B9" s="3" t="s">
        <v>3</v>
      </c>
      <c r="C9" s="1">
        <v>47.893</v>
      </c>
      <c r="D9" s="9">
        <v>58.71014518</v>
      </c>
      <c r="E9" s="13">
        <f t="shared" si="0"/>
        <v>2812</v>
      </c>
      <c r="F9" s="15">
        <v>2267</v>
      </c>
      <c r="G9" s="15">
        <v>545</v>
      </c>
      <c r="H9" s="16">
        <f t="shared" si="1"/>
        <v>2812</v>
      </c>
    </row>
    <row r="10" spans="1:8" ht="12.75">
      <c r="A10" s="1">
        <v>5</v>
      </c>
      <c r="B10" s="3" t="s">
        <v>4</v>
      </c>
      <c r="C10" s="8">
        <v>823.356</v>
      </c>
      <c r="D10" s="9">
        <v>58.71014518</v>
      </c>
      <c r="E10" s="13">
        <f t="shared" si="0"/>
        <v>48339</v>
      </c>
      <c r="F10" s="15">
        <v>20000</v>
      </c>
      <c r="G10" s="15">
        <v>28339</v>
      </c>
      <c r="H10" s="16">
        <f t="shared" si="1"/>
        <v>48339</v>
      </c>
    </row>
    <row r="11" spans="1:8" ht="12.75">
      <c r="A11" s="1">
        <v>6</v>
      </c>
      <c r="B11" s="3" t="s">
        <v>5</v>
      </c>
      <c r="C11" s="1">
        <v>57.429</v>
      </c>
      <c r="D11" s="9">
        <v>58.71014518</v>
      </c>
      <c r="E11" s="13">
        <f t="shared" si="0"/>
        <v>3372</v>
      </c>
      <c r="F11" s="15">
        <v>1686</v>
      </c>
      <c r="G11" s="15">
        <v>1686</v>
      </c>
      <c r="H11" s="16">
        <f t="shared" si="1"/>
        <v>3372</v>
      </c>
    </row>
    <row r="12" spans="1:8" ht="12.75">
      <c r="A12" s="1">
        <v>7</v>
      </c>
      <c r="B12" s="4" t="s">
        <v>6</v>
      </c>
      <c r="C12" s="1">
        <v>65.558</v>
      </c>
      <c r="D12" s="9">
        <v>58.71014518</v>
      </c>
      <c r="E12" s="13">
        <f t="shared" si="0"/>
        <v>3849</v>
      </c>
      <c r="F12" s="15">
        <v>0</v>
      </c>
      <c r="G12" s="15">
        <v>3849</v>
      </c>
      <c r="H12" s="16">
        <f t="shared" si="1"/>
        <v>3849</v>
      </c>
    </row>
    <row r="13" spans="1:8" ht="12.75">
      <c r="A13" s="1">
        <v>8</v>
      </c>
      <c r="B13" s="5" t="s">
        <v>7</v>
      </c>
      <c r="C13" s="1">
        <v>115.428</v>
      </c>
      <c r="D13" s="9">
        <v>58.71014518</v>
      </c>
      <c r="E13" s="13">
        <f t="shared" si="0"/>
        <v>6777</v>
      </c>
      <c r="F13" s="15">
        <v>4750</v>
      </c>
      <c r="G13" s="15">
        <v>2027</v>
      </c>
      <c r="H13" s="16">
        <f t="shared" si="1"/>
        <v>6777</v>
      </c>
    </row>
    <row r="14" spans="1:8" ht="12.75">
      <c r="A14" s="1"/>
      <c r="B14" s="7" t="s">
        <v>10</v>
      </c>
      <c r="C14" s="1">
        <f>SUM(C6:C13)</f>
        <v>1413.725</v>
      </c>
      <c r="D14" s="9"/>
      <c r="E14" s="13">
        <f>SUM(E6:E13)</f>
        <v>83000</v>
      </c>
      <c r="F14" s="15">
        <f>SUM(F6:F13)</f>
        <v>39274</v>
      </c>
      <c r="G14" s="15">
        <f>SUM(G6:G13)</f>
        <v>43726</v>
      </c>
      <c r="H14" s="16">
        <f t="shared" si="1"/>
        <v>83000</v>
      </c>
    </row>
    <row r="19" spans="2:3" ht="20.25">
      <c r="B19" s="11" t="s">
        <v>16</v>
      </c>
      <c r="C19" s="12"/>
    </row>
    <row r="20" spans="2:3" ht="20.25">
      <c r="B20" s="11"/>
      <c r="C20" s="12"/>
    </row>
    <row r="21" spans="2:3" ht="20.25">
      <c r="B21" s="11" t="s">
        <v>14</v>
      </c>
      <c r="C21" s="11">
        <f>83000/1413.725</f>
        <v>58.71014518382288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1"/>
  <sheetViews>
    <sheetView tabSelected="1" workbookViewId="0" topLeftCell="A1">
      <selection activeCell="F18" sqref="F18"/>
    </sheetView>
  </sheetViews>
  <sheetFormatPr defaultColWidth="9.140625" defaultRowHeight="12.75"/>
  <cols>
    <col min="2" max="2" width="46.421875" style="0" customWidth="1"/>
    <col min="3" max="3" width="15.57421875" style="0" customWidth="1"/>
    <col min="4" max="4" width="16.57421875" style="0" customWidth="1"/>
    <col min="5" max="5" width="17.421875" style="0" customWidth="1"/>
    <col min="6" max="6" width="12.140625" style="0" customWidth="1"/>
    <col min="7" max="7" width="10.7109375" style="0" customWidth="1"/>
  </cols>
  <sheetData>
    <row r="3" ht="15.75">
      <c r="B3" s="10" t="s">
        <v>20</v>
      </c>
    </row>
    <row r="5" spans="1:8" ht="12.75">
      <c r="A5" s="6" t="s">
        <v>8</v>
      </c>
      <c r="B5" s="7" t="s">
        <v>9</v>
      </c>
      <c r="C5" s="7" t="s">
        <v>11</v>
      </c>
      <c r="D5" s="6" t="s">
        <v>12</v>
      </c>
      <c r="E5" s="6" t="s">
        <v>13</v>
      </c>
      <c r="F5" s="17"/>
      <c r="G5" s="18"/>
      <c r="H5" s="19"/>
    </row>
    <row r="6" spans="1:8" ht="12.75">
      <c r="A6" s="1">
        <v>1</v>
      </c>
      <c r="B6" s="2" t="s">
        <v>0</v>
      </c>
      <c r="C6" s="1">
        <v>88.45</v>
      </c>
      <c r="D6" s="9">
        <v>58.71014518</v>
      </c>
      <c r="E6" s="13">
        <f>ROUND(C6*D6,0)</f>
        <v>5193</v>
      </c>
      <c r="F6" s="20"/>
      <c r="G6" s="20"/>
      <c r="H6" s="20"/>
    </row>
    <row r="7" spans="1:8" ht="12.75">
      <c r="A7" s="1">
        <v>2</v>
      </c>
      <c r="B7" s="3" t="s">
        <v>1</v>
      </c>
      <c r="C7" s="1">
        <v>106.886</v>
      </c>
      <c r="D7" s="9">
        <v>58.71014518</v>
      </c>
      <c r="E7" s="13">
        <f aca="true" t="shared" si="0" ref="E7:E13">ROUND(C7*D7,0)</f>
        <v>6275</v>
      </c>
      <c r="F7" s="20"/>
      <c r="G7" s="20"/>
      <c r="H7" s="20"/>
    </row>
    <row r="8" spans="1:8" ht="12.75">
      <c r="A8" s="1">
        <v>3</v>
      </c>
      <c r="B8" s="3" t="s">
        <v>2</v>
      </c>
      <c r="C8" s="1">
        <v>108.725</v>
      </c>
      <c r="D8" s="9">
        <v>58.71014518</v>
      </c>
      <c r="E8" s="13">
        <f t="shared" si="0"/>
        <v>6383</v>
      </c>
      <c r="F8" s="20"/>
      <c r="G8" s="20"/>
      <c r="H8" s="20"/>
    </row>
    <row r="9" spans="1:8" ht="12.75">
      <c r="A9" s="1">
        <v>4</v>
      </c>
      <c r="B9" s="3" t="s">
        <v>3</v>
      </c>
      <c r="C9" s="1">
        <v>47.893</v>
      </c>
      <c r="D9" s="9">
        <v>58.71014518</v>
      </c>
      <c r="E9" s="13">
        <f t="shared" si="0"/>
        <v>2812</v>
      </c>
      <c r="F9" s="20"/>
      <c r="G9" s="20"/>
      <c r="H9" s="20"/>
    </row>
    <row r="10" spans="1:8" ht="12.75">
      <c r="A10" s="1">
        <v>5</v>
      </c>
      <c r="B10" s="3" t="s">
        <v>4</v>
      </c>
      <c r="C10" s="8">
        <v>823.356</v>
      </c>
      <c r="D10" s="9">
        <v>58.71014518</v>
      </c>
      <c r="E10" s="13">
        <f t="shared" si="0"/>
        <v>48339</v>
      </c>
      <c r="F10" s="20"/>
      <c r="G10" s="20"/>
      <c r="H10" s="20"/>
    </row>
    <row r="11" spans="1:8" ht="12.75">
      <c r="A11" s="1">
        <v>6</v>
      </c>
      <c r="B11" s="3" t="s">
        <v>5</v>
      </c>
      <c r="C11" s="1">
        <v>57.429</v>
      </c>
      <c r="D11" s="9">
        <v>58.71014518</v>
      </c>
      <c r="E11" s="13">
        <f t="shared" si="0"/>
        <v>3372</v>
      </c>
      <c r="F11" s="20"/>
      <c r="G11" s="20"/>
      <c r="H11" s="20"/>
    </row>
    <row r="12" spans="1:8" ht="12.75">
      <c r="A12" s="1">
        <v>7</v>
      </c>
      <c r="B12" s="4" t="s">
        <v>6</v>
      </c>
      <c r="C12" s="1">
        <v>65.558</v>
      </c>
      <c r="D12" s="9">
        <v>58.71014518</v>
      </c>
      <c r="E12" s="13">
        <f t="shared" si="0"/>
        <v>3849</v>
      </c>
      <c r="F12" s="20"/>
      <c r="G12" s="20"/>
      <c r="H12" s="20"/>
    </row>
    <row r="13" spans="1:8" ht="12.75">
      <c r="A13" s="1">
        <v>8</v>
      </c>
      <c r="B13" s="5" t="s">
        <v>7</v>
      </c>
      <c r="C13" s="1">
        <v>115.428</v>
      </c>
      <c r="D13" s="9">
        <v>58.71014518</v>
      </c>
      <c r="E13" s="13">
        <f t="shared" si="0"/>
        <v>6777</v>
      </c>
      <c r="F13" s="20"/>
      <c r="G13" s="20"/>
      <c r="H13" s="20"/>
    </row>
    <row r="14" spans="1:8" ht="12.75">
      <c r="A14" s="1"/>
      <c r="B14" s="7" t="s">
        <v>10</v>
      </c>
      <c r="C14" s="1">
        <f>SUM(C6:C13)</f>
        <v>1413.725</v>
      </c>
      <c r="D14" s="9"/>
      <c r="E14" s="13">
        <f>SUM(E6:E13)</f>
        <v>83000</v>
      </c>
      <c r="F14" s="20"/>
      <c r="G14" s="20"/>
      <c r="H14" s="20"/>
    </row>
    <row r="15" spans="6:8" ht="12.75">
      <c r="F15" s="19"/>
      <c r="G15" s="19"/>
      <c r="H15" s="19"/>
    </row>
    <row r="19" spans="2:3" ht="20.25">
      <c r="B19" s="11" t="s">
        <v>16</v>
      </c>
      <c r="C19" s="12"/>
    </row>
    <row r="20" spans="2:3" ht="20.25">
      <c r="B20" s="11"/>
      <c r="C20" s="12"/>
    </row>
    <row r="21" spans="2:3" ht="20.25">
      <c r="B21" s="11" t="s">
        <v>14</v>
      </c>
      <c r="C21" s="11">
        <f>83000/1413.725</f>
        <v>58.71014518382288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GIOSAN DELIA</cp:lastModifiedBy>
  <cp:lastPrinted>2018-11-12T11:09:03Z</cp:lastPrinted>
  <dcterms:created xsi:type="dcterms:W3CDTF">1996-10-14T23:33:28Z</dcterms:created>
  <dcterms:modified xsi:type="dcterms:W3CDTF">2018-11-13T08:27:32Z</dcterms:modified>
  <cp:category/>
  <cp:version/>
  <cp:contentType/>
  <cp:contentStatus/>
</cp:coreProperties>
</file>